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X:\Controles\6. Planilha Execução Orçamentária\1. Execução Mensal\5. HCN\2021\10. OUTUBRO\"/>
    </mc:Choice>
  </mc:AlternateContent>
  <xr:revisionPtr revIDLastSave="0" documentId="13_ncr:1_{6C45BD95-59B5-4BEE-B604-F5DD658656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ecução Mensal - Outubro 2021" sheetId="2" r:id="rId1"/>
  </sheets>
  <definedNames>
    <definedName name="_xlnm.Print_Area" localSheetId="0">'Execução Mensal - Outubro 2021'!$A$1:$F$31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15" i="2"/>
  <c r="D17" i="2"/>
  <c r="C17" i="2"/>
  <c r="C16" i="2"/>
  <c r="C15" i="2" s="1"/>
  <c r="E16" i="2" l="1"/>
  <c r="E15" i="2"/>
  <c r="E17" i="2"/>
  <c r="E20" i="2"/>
  <c r="E19" i="2"/>
  <c r="E18" i="2"/>
</calcChain>
</file>

<file path=xl/sharedStrings.xml><?xml version="1.0" encoding="utf-8"?>
<sst xmlns="http://schemas.openxmlformats.org/spreadsheetml/2006/main" count="20" uniqueCount="20">
  <si>
    <t>Organização Social: AGIR -  Associação de Gestão, Inovação e Resultados em saúde</t>
  </si>
  <si>
    <t>Valor do repasse mensal do Contrato de Gestão: R$ 9.326.108,90</t>
  </si>
  <si>
    <t>Orçamento 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</si>
  <si>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</si>
  <si>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</si>
  <si>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</si>
  <si>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</si>
  <si>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</si>
  <si>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</si>
  <si>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</si>
  <si>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</si>
  <si>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</si>
  <si>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</si>
  <si>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Contrato de Gestão Nº: 022/2021 - SES/GO</t>
  </si>
  <si>
    <t>Vigência do Contrato de Gestão: 23/03/2021 a 30/08/2021</t>
  </si>
  <si>
    <t>1. R$ 9.326.108,90 = Receita projetada mensal, conforme Contrato de Gestão nº 022/2021 - SES/GO</t>
  </si>
  <si>
    <t>PLANILHA DE EXECUCÃO ORÇAMENTARIA - COMPETÊNCIA OUTUBRO/2021</t>
  </si>
  <si>
    <t>Realizado Out/2021</t>
  </si>
  <si>
    <t>2º semestre/2020</t>
  </si>
  <si>
    <t>Unidade gerida: Hospital Estadual do Centro-Norte Goiano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</si>
</sst>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8" fillId="0" borderId="4" xfId="0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0" fontId="1" fillId="0" borderId="5" xfId="1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0" fontId="4" fillId="0" borderId="10" xfId="1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10" fontId="1" fillId="0" borderId="8" xfId="1" applyNumberFormat="1" applyFont="1" applyBorder="1" applyAlignment="1">
      <alignment horizontal="center"/>
    </xf>
    <xf numFmtId="8" fontId="4" fillId="0" borderId="14" xfId="0" applyNumberFormat="1" applyFont="1" applyBorder="1" applyAlignment="1"/>
    <xf numFmtId="0" fontId="9" fillId="0" borderId="0" xfId="0" applyFont="1" applyAlignment="1"/>
    <xf numFmtId="0" fontId="9" fillId="0" borderId="0" xfId="0" applyFont="1"/>
    <xf numFmtId="4" fontId="0" fillId="0" borderId="0" xfId="0" applyNumberFormat="1"/>
    <xf numFmtId="4" fontId="1" fillId="0" borderId="0" xfId="0" applyNumberFormat="1" applyFont="1" applyAlignment="1"/>
    <xf numFmtId="4" fontId="7" fillId="0" borderId="0" xfId="0" applyNumberFormat="1" applyFont="1"/>
    <xf numFmtId="4" fontId="4" fillId="0" borderId="0" xfId="0" applyNumberFormat="1" applyFont="1" applyAlignment="1"/>
    <xf numFmtId="165" fontId="4" fillId="0" borderId="0" xfId="0" applyNumberFormat="1" applyFont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0" fontId="4" fillId="3" borderId="9" xfId="2" applyFont="1" applyFill="1" applyBorder="1" applyAlignment="1">
      <alignment horizontal="center"/>
    </xf>
    <xf numFmtId="0" fontId="10" fillId="7" borderId="11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8" fontId="4" fillId="0" borderId="14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6350</xdr:rowOff>
    </xdr:from>
    <xdr:to>
      <xdr:col>1</xdr:col>
      <xdr:colOff>1292216</xdr:colOff>
      <xdr:row>5</xdr:row>
      <xdr:rowOff>126331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1412866" cy="627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536407</xdr:colOff>
      <xdr:row>1</xdr:row>
      <xdr:rowOff>65536</xdr:rowOff>
    </xdr:from>
    <xdr:to>
      <xdr:col>5</xdr:col>
      <xdr:colOff>21889</xdr:colOff>
      <xdr:row>5</xdr:row>
      <xdr:rowOff>108187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B3FD92F-F724-4516-B36C-CC49EEBD8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83" y="190865"/>
          <a:ext cx="2964614" cy="54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E26"/>
  <sheetViews>
    <sheetView showGridLines="0" tabSelected="1" view="pageBreakPreview" zoomScale="190" zoomScaleNormal="100" zoomScaleSheetLayoutView="190" workbookViewId="0">
      <selection activeCell="B9" sqref="B9"/>
    </sheetView>
  </sheetViews>
  <sheetFormatPr defaultColWidth="9.1796875" defaultRowHeight="10" x14ac:dyDescent="0.2"/>
  <cols>
    <col min="1" max="1" width="4.453125" style="2" customWidth="1"/>
    <col min="2" max="2" width="40.6328125" style="1" customWidth="1"/>
    <col min="3" max="4" width="20.6328125" style="1" customWidth="1"/>
    <col min="5" max="5" width="8.6328125" style="1" customWidth="1"/>
    <col min="6" max="6" width="4.453125" style="1" customWidth="1"/>
    <col min="7" max="993" width="14.453125" style="1" customWidth="1"/>
    <col min="994" max="16384" width="9.1796875" style="2"/>
  </cols>
  <sheetData>
    <row r="2" spans="2:993" s="1" customFormat="1" ht="10" customHeight="1" x14ac:dyDescent="0.2">
      <c r="B2" s="50"/>
      <c r="C2" s="50"/>
      <c r="D2" s="50"/>
      <c r="E2" s="50"/>
    </row>
    <row r="3" spans="2:993" s="1" customFormat="1" ht="10" customHeight="1" x14ac:dyDescent="0.2">
      <c r="B3" s="50"/>
      <c r="C3" s="50"/>
      <c r="D3" s="50"/>
      <c r="E3" s="50"/>
    </row>
    <row r="4" spans="2:993" s="1" customFormat="1" ht="10" customHeight="1" x14ac:dyDescent="0.2">
      <c r="B4" s="50"/>
      <c r="C4" s="50"/>
      <c r="D4" s="50"/>
      <c r="E4" s="50"/>
    </row>
    <row r="5" spans="2:993" s="1" customFormat="1" ht="10" customHeight="1" x14ac:dyDescent="0.2">
      <c r="B5" s="50"/>
      <c r="C5" s="50"/>
      <c r="D5" s="50"/>
      <c r="E5" s="50"/>
    </row>
    <row r="6" spans="2:993" s="1" customFormat="1" ht="10" customHeight="1" x14ac:dyDescent="0.2">
      <c r="B6" s="51"/>
      <c r="C6" s="51"/>
      <c r="D6" s="51"/>
      <c r="E6" s="51"/>
    </row>
    <row r="7" spans="2:993" x14ac:dyDescent="0.2">
      <c r="B7" s="3" t="s">
        <v>0</v>
      </c>
      <c r="C7" s="4"/>
      <c r="D7" s="4"/>
      <c r="E7" s="5"/>
      <c r="F7" s="40"/>
      <c r="G7" s="41"/>
      <c r="H7" s="41"/>
      <c r="I7" s="40"/>
    </row>
    <row r="8" spans="2:993" x14ac:dyDescent="0.2">
      <c r="B8" s="6" t="s">
        <v>19</v>
      </c>
      <c r="C8" s="7"/>
      <c r="D8" s="7"/>
      <c r="E8" s="8"/>
      <c r="F8" s="40"/>
      <c r="G8" s="41"/>
      <c r="H8" s="41"/>
      <c r="I8" s="40"/>
    </row>
    <row r="9" spans="2:993" x14ac:dyDescent="0.2">
      <c r="B9" s="6" t="s">
        <v>13</v>
      </c>
      <c r="C9" s="7"/>
      <c r="D9" s="7"/>
      <c r="E9" s="8"/>
      <c r="F9" s="40"/>
      <c r="G9" s="41"/>
      <c r="H9" s="41"/>
      <c r="I9" s="40"/>
      <c r="J9" s="36"/>
    </row>
    <row r="10" spans="2:993" x14ac:dyDescent="0.2">
      <c r="B10" s="6" t="s">
        <v>14</v>
      </c>
      <c r="C10" s="7"/>
      <c r="D10" s="7"/>
      <c r="E10" s="8"/>
      <c r="F10" s="40"/>
      <c r="G10" s="41"/>
      <c r="H10" s="41"/>
      <c r="I10" s="40"/>
      <c r="J10" s="36"/>
    </row>
    <row r="11" spans="2:993" ht="12.5" x14ac:dyDescent="0.25">
      <c r="B11" s="9" t="s">
        <v>1</v>
      </c>
      <c r="C11" s="10"/>
      <c r="D11" s="10"/>
      <c r="E11" s="11"/>
      <c r="F11" s="40"/>
      <c r="G11" s="44"/>
      <c r="H11" s="41"/>
      <c r="I11" s="35"/>
      <c r="J11" s="36"/>
    </row>
    <row r="12" spans="2:993" ht="12.5" x14ac:dyDescent="0.25">
      <c r="B12" s="12"/>
      <c r="F12" s="40"/>
      <c r="G12" s="43"/>
      <c r="H12" s="42"/>
      <c r="I12" s="35"/>
      <c r="J12" s="36"/>
    </row>
    <row r="13" spans="2:993" ht="12.5" x14ac:dyDescent="0.25">
      <c r="B13" s="45" t="s">
        <v>16</v>
      </c>
      <c r="C13" s="45"/>
      <c r="D13" s="45"/>
      <c r="E13" s="45"/>
      <c r="F13" s="40"/>
      <c r="G13" s="35"/>
      <c r="H13" s="42"/>
      <c r="I13" s="35"/>
      <c r="J13" s="35"/>
    </row>
    <row r="14" spans="2:993" ht="12.5" x14ac:dyDescent="0.25">
      <c r="B14" s="13" t="s">
        <v>18</v>
      </c>
      <c r="C14" s="14" t="s">
        <v>2</v>
      </c>
      <c r="D14" s="15" t="s">
        <v>17</v>
      </c>
      <c r="E14" s="16" t="s">
        <v>3</v>
      </c>
      <c r="F14" s="40"/>
      <c r="G14" s="35"/>
      <c r="H14" s="42"/>
      <c r="I14" s="35"/>
      <c r="J14" s="35"/>
    </row>
    <row r="15" spans="2:993" s="22" customFormat="1" ht="12.5" x14ac:dyDescent="0.25">
      <c r="B15" s="17" t="s">
        <v>4</v>
      </c>
      <c r="C15" s="18">
        <f>SUM(C16)</f>
        <v>55956653.400000006</v>
      </c>
      <c r="D15" s="19">
        <f>D16</f>
        <v>20739837.949999999</v>
      </c>
      <c r="E15" s="20">
        <f>IF(D15="","",D15/$C$15)</f>
        <v>0.37064114255982289</v>
      </c>
      <c r="F15" s="21"/>
      <c r="G15" s="35"/>
      <c r="H15" s="35"/>
      <c r="I15" s="38"/>
      <c r="J15" s="35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</row>
    <row r="16" spans="2:993" ht="12.5" x14ac:dyDescent="0.25">
      <c r="B16" s="23" t="s">
        <v>5</v>
      </c>
      <c r="C16" s="24">
        <f>9326108.9*6</f>
        <v>55956653.400000006</v>
      </c>
      <c r="D16" s="24">
        <v>20739837.949999999</v>
      </c>
      <c r="E16" s="25">
        <f t="shared" ref="E16:E20" si="0">IF(D16="","",D16/$C$15)</f>
        <v>0.37064114255982289</v>
      </c>
      <c r="G16" s="35"/>
      <c r="H16" s="36"/>
      <c r="J16" s="35"/>
    </row>
    <row r="17" spans="2:993" s="22" customFormat="1" ht="12.5" x14ac:dyDescent="0.25">
      <c r="B17" s="17" t="s">
        <v>6</v>
      </c>
      <c r="C17" s="26">
        <f>SUM(C18:C20)</f>
        <v>9326108.9000000004</v>
      </c>
      <c r="D17" s="26">
        <f>SUM(D18:D20)</f>
        <v>5712796.1099999994</v>
      </c>
      <c r="E17" s="27">
        <f t="shared" si="0"/>
        <v>0.10209324115870015</v>
      </c>
      <c r="F17" s="21"/>
      <c r="G17" s="35"/>
      <c r="H17" s="39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</row>
    <row r="18" spans="2:993" ht="12.5" x14ac:dyDescent="0.25">
      <c r="B18" s="28" t="s">
        <v>7</v>
      </c>
      <c r="C18" s="24">
        <v>4968694.1594718285</v>
      </c>
      <c r="D18" s="24">
        <v>2780229.82</v>
      </c>
      <c r="E18" s="25">
        <f>IF(D18="","",D18/$C$15)</f>
        <v>4.9685419893249004E-2</v>
      </c>
      <c r="F18" s="35"/>
      <c r="G18" s="37"/>
    </row>
    <row r="19" spans="2:993" ht="12.5" x14ac:dyDescent="0.25">
      <c r="B19" s="28" t="s">
        <v>8</v>
      </c>
      <c r="C19" s="24">
        <v>4357414.7405281719</v>
      </c>
      <c r="D19" s="24">
        <v>2932566.29</v>
      </c>
      <c r="E19" s="25">
        <f t="shared" si="0"/>
        <v>5.2407821265451154E-2</v>
      </c>
      <c r="F19" s="35"/>
      <c r="G19" s="35"/>
    </row>
    <row r="20" spans="2:993" ht="12.5" x14ac:dyDescent="0.25">
      <c r="B20" s="29" t="s">
        <v>9</v>
      </c>
      <c r="C20" s="30">
        <v>0</v>
      </c>
      <c r="D20" s="30">
        <v>0</v>
      </c>
      <c r="E20" s="31">
        <f t="shared" si="0"/>
        <v>0</v>
      </c>
      <c r="G20" s="35"/>
    </row>
    <row r="21" spans="2:993" s="22" customFormat="1" ht="12.5" x14ac:dyDescent="0.25">
      <c r="B21" s="17" t="s">
        <v>10</v>
      </c>
      <c r="C21" s="32"/>
      <c r="D21" s="52">
        <f>D15-D17</f>
        <v>15027041.84</v>
      </c>
      <c r="E21" s="53"/>
      <c r="F21" s="21"/>
      <c r="G21" s="3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</row>
    <row r="22" spans="2:993" ht="12.5" x14ac:dyDescent="0.25">
      <c r="B22" s="33" t="s">
        <v>11</v>
      </c>
      <c r="G22" s="35"/>
      <c r="H22" s="35"/>
    </row>
    <row r="23" spans="2:993" ht="12.5" x14ac:dyDescent="0.25">
      <c r="H23" s="35"/>
    </row>
    <row r="24" spans="2:993" s="34" customFormat="1" ht="12.5" x14ac:dyDescent="0.25">
      <c r="B24" s="46" t="s">
        <v>12</v>
      </c>
      <c r="C24" s="47"/>
      <c r="D24" s="47"/>
      <c r="E24" s="48"/>
      <c r="F24" s="33"/>
      <c r="G24" s="36"/>
      <c r="H24" s="35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</row>
    <row r="25" spans="2:993" s="34" customFormat="1" ht="21" customHeight="1" x14ac:dyDescent="0.25">
      <c r="B25" s="49" t="s">
        <v>15</v>
      </c>
      <c r="C25" s="49"/>
      <c r="D25" s="49"/>
      <c r="E25" s="49"/>
      <c r="F25" s="33"/>
      <c r="G25" s="33"/>
      <c r="H25" s="35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</row>
    <row r="26" spans="2:993" x14ac:dyDescent="0.2">
      <c r="G26" s="33"/>
      <c r="H26" s="36"/>
    </row>
  </sheetData>
  <mergeCells count="5">
    <mergeCell ref="B13:E13"/>
    <mergeCell ref="B24:E24"/>
    <mergeCell ref="B25:E25"/>
    <mergeCell ref="B2:E6"/>
    <mergeCell ref="D21:E21"/>
  </mergeCells>
  <pageMargins left="0.511811024" right="0.511811024" top="0.78740157499999996" bottom="0.78740157499999996" header="0.31496062000000002" footer="0.3149606200000000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Outubro 2021</vt:lpstr>
      <vt:lpstr>'Execução Mensal - Outubro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 MELO MUNDIM</dc:creator>
  <cp:lastModifiedBy>Thaynara de Jesus Santos</cp:lastModifiedBy>
  <cp:lastPrinted>2022-02-23T20:17:26Z</cp:lastPrinted>
  <dcterms:created xsi:type="dcterms:W3CDTF">2021-07-14T12:52:04Z</dcterms:created>
  <dcterms:modified xsi:type="dcterms:W3CDTF">2022-02-23T20:17:41Z</dcterms:modified>
</cp:coreProperties>
</file>